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pharmacycouncil-my.sharepoint.com/personal/refilwe_mutlane_sapc_za_org/Documents/Manager Supply Chain Management/Manager Supply Chain Management/Projects 2026/Hygiene Services/Final Advert &amp; RFP Doc/"/>
    </mc:Choice>
  </mc:AlternateContent>
  <xr:revisionPtr revIDLastSave="516" documentId="13_ncr:1_{4F89CE2D-F5FF-42E7-B90F-466B20E45634}" xr6:coauthVersionLast="47" xr6:coauthVersionMax="47" xr10:uidLastSave="{4081B728-2582-4822-AA52-AA934C71E2E2}"/>
  <bookViews>
    <workbookView xWindow="28680" yWindow="-120" windowWidth="29040" windowHeight="15720" activeTab="3" xr2:uid="{E645904F-E291-DA44-9671-4362AED75E2D}"/>
  </bookViews>
  <sheets>
    <sheet name="C - Dispensers" sheetId="2" r:id="rId1"/>
    <sheet name="D- Deep Cleaning" sheetId="6" r:id="rId2"/>
    <sheet name="E - Pest Control" sheetId="3" r:id="rId3"/>
    <sheet name="F- Summary 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5" l="1"/>
  <c r="F14" i="3"/>
  <c r="F15" i="6"/>
  <c r="F33" i="2"/>
  <c r="F28" i="2"/>
  <c r="F17" i="2"/>
  <c r="F10" i="2"/>
  <c r="F12" i="2"/>
  <c r="F8" i="2"/>
  <c r="F9" i="2"/>
  <c r="F11" i="2"/>
  <c r="F13" i="2"/>
  <c r="F14" i="2"/>
  <c r="F15" i="2"/>
  <c r="F22" i="2"/>
  <c r="F23" i="2"/>
  <c r="F24" i="2"/>
  <c r="F25" i="2"/>
  <c r="F26" i="2"/>
  <c r="F12" i="3"/>
  <c r="F26" i="6"/>
  <c r="F13" i="6"/>
  <c r="F25" i="6"/>
  <c r="F12" i="6"/>
  <c r="F24" i="6"/>
  <c r="F23" i="6"/>
  <c r="F22" i="6"/>
  <c r="F21" i="6"/>
  <c r="F11" i="6"/>
  <c r="F10" i="6"/>
  <c r="F9" i="6"/>
  <c r="F8" i="6"/>
  <c r="F11" i="3"/>
  <c r="F10" i="3"/>
  <c r="F9" i="3"/>
  <c r="F8" i="3"/>
  <c r="F18" i="2" l="1"/>
  <c r="F19" i="2" s="1"/>
  <c r="F27" i="6"/>
  <c r="F18" i="3"/>
  <c r="D10" i="5" s="1"/>
  <c r="F31" i="6" l="1"/>
  <c r="F35" i="6" s="1"/>
  <c r="D9" i="5" s="1"/>
  <c r="F34" i="2"/>
  <c r="F29" i="2"/>
  <c r="F30" i="2" s="1"/>
  <c r="F28" i="6"/>
  <c r="F29" i="6" s="1"/>
  <c r="F16" i="6"/>
  <c r="F17" i="6" s="1"/>
  <c r="F19" i="3"/>
  <c r="F20" i="3" s="1"/>
  <c r="F15" i="3"/>
  <c r="F16" i="3" s="1"/>
  <c r="F32" i="6" l="1"/>
  <c r="F33" i="6" s="1"/>
  <c r="F36" i="6"/>
  <c r="F37" i="6" s="1"/>
  <c r="F35" i="2"/>
  <c r="F37" i="2"/>
  <c r="F38" i="2" s="1"/>
  <c r="F39" i="2" s="1"/>
  <c r="D12" i="5" l="1"/>
  <c r="D13" i="5" l="1"/>
  <c r="D14" i="5" s="1"/>
  <c r="D15" i="5" s="1"/>
</calcChain>
</file>

<file path=xl/sharedStrings.xml><?xml version="1.0" encoding="utf-8"?>
<sst xmlns="http://schemas.openxmlformats.org/spreadsheetml/2006/main" count="149" uniqueCount="68">
  <si>
    <t>SOUTH AFRICAN PHARMACY COUNCIL</t>
  </si>
  <si>
    <t xml:space="preserve">DATE: </t>
  </si>
  <si>
    <t>HYGIENE SERVICES - ARCADIA OFFICE</t>
  </si>
  <si>
    <t>NAME OF SERVICE PROVIDER</t>
  </si>
  <si>
    <t>DESCRIPTION OF DISPENSERS</t>
  </si>
  <si>
    <t>QTY</t>
  </si>
  <si>
    <t>SERVICE FREQUENCY</t>
  </si>
  <si>
    <t>UNIT PRICE</t>
  </si>
  <si>
    <t>MONTHLY PRICE</t>
  </si>
  <si>
    <t>ITEM</t>
  </si>
  <si>
    <t>Monthly</t>
  </si>
  <si>
    <t>SUB TOTAL RENTAL</t>
  </si>
  <si>
    <t xml:space="preserve">DESCRIPTION OF CONSUMABLES </t>
  </si>
  <si>
    <t>DELIVERY FREQUENCY</t>
  </si>
  <si>
    <t>Hand Lotion</t>
  </si>
  <si>
    <t>VAT</t>
  </si>
  <si>
    <t xml:space="preserve">SUB TOTAL </t>
  </si>
  <si>
    <t xml:space="preserve">TOTAL </t>
  </si>
  <si>
    <t>MONTHLY RENTAL COST</t>
  </si>
  <si>
    <t>DESCRIPTION OF PEST CONTROL</t>
  </si>
  <si>
    <t xml:space="preserve">Offices </t>
  </si>
  <si>
    <t>Boardrooms</t>
  </si>
  <si>
    <t>Kitchens</t>
  </si>
  <si>
    <t>TOTAL MONTHLY RENTAL</t>
  </si>
  <si>
    <t>TOTAL COST</t>
  </si>
  <si>
    <t>C</t>
  </si>
  <si>
    <t>Total Rental Cost Dispensers</t>
  </si>
  <si>
    <t>Total Cost Pest Control</t>
  </si>
  <si>
    <t>ANNUAL RENTAL COST</t>
  </si>
  <si>
    <t>TOTAL ANNUAL COST</t>
  </si>
  <si>
    <t>D</t>
  </si>
  <si>
    <t>Air Fresheners</t>
  </si>
  <si>
    <t>COSTING SHEET: DISPENSERS, CONSUMABLES &amp; DEEP CLEANING - ANNEXURE C</t>
  </si>
  <si>
    <t>COSTING SHEET: SUMMARY- ANNEXURE F</t>
  </si>
  <si>
    <t>Air Freshener Dispenser – Stainless Steel</t>
  </si>
  <si>
    <r>
      <t>S</t>
    </r>
    <r>
      <rPr>
        <sz val="11"/>
        <color theme="1"/>
        <rFont val="Arial"/>
        <family val="2"/>
      </rPr>
      <t>oap Dispenser foam – Stainless Steel</t>
    </r>
  </si>
  <si>
    <r>
      <t>L</t>
    </r>
    <r>
      <rPr>
        <sz val="11"/>
        <color theme="1"/>
        <rFont val="Arial"/>
        <family val="2"/>
      </rPr>
      <t>iquid (Hand Lotion) Dispenser – Stainless Steel</t>
    </r>
  </si>
  <si>
    <r>
      <t>A</t>
    </r>
    <r>
      <rPr>
        <sz val="11"/>
        <color theme="1"/>
        <rFont val="Arial"/>
        <family val="2"/>
      </rPr>
      <t>uto Sanitiser Digital Urinal/Toilet Dispenser – Stainless Steel</t>
    </r>
  </si>
  <si>
    <r>
      <t>S</t>
    </r>
    <r>
      <rPr>
        <sz val="11"/>
        <color theme="1"/>
        <rFont val="Arial"/>
        <family val="2"/>
      </rPr>
      <t>eat Sanitiser Dispenser – Stainless Steel</t>
    </r>
  </si>
  <si>
    <t>She Bin Pedal – Stainless Steel</t>
  </si>
  <si>
    <t>Air Towel Hepa Filter/Air Towel Inject Hepa – Stainless Steel</t>
  </si>
  <si>
    <t>Bin Wall Mounted – Stainless Steel</t>
  </si>
  <si>
    <t>Weekly</t>
  </si>
  <si>
    <t>COSTING SHEET: DEEP CLEANING - ANNEXURE D</t>
  </si>
  <si>
    <t>DESCRIPTION OF DEEP CLEANING</t>
  </si>
  <si>
    <t>Wall and Floor</t>
  </si>
  <si>
    <t>Quartely</t>
  </si>
  <si>
    <t>Showers</t>
  </si>
  <si>
    <t>Hand Basins</t>
  </si>
  <si>
    <t>Toilets</t>
  </si>
  <si>
    <t>Urinals</t>
  </si>
  <si>
    <t>QUARTERLY PRICE</t>
  </si>
  <si>
    <t>She Bin Pedal - Stainless Steel</t>
  </si>
  <si>
    <t>COSTING SHEET: PEST CONTROL - ANNEXURE E</t>
  </si>
  <si>
    <t>Storerooms</t>
  </si>
  <si>
    <t>Canteen</t>
  </si>
  <si>
    <t>HYGIENE SERVICES -ARCADIA OFFICE</t>
  </si>
  <si>
    <t>Total Deep Cleaning</t>
  </si>
  <si>
    <t>E</t>
  </si>
  <si>
    <t>Soap Foam Refill</t>
  </si>
  <si>
    <t>Gel Shampoo/Shower</t>
  </si>
  <si>
    <t>Seat Sanitiser Foam</t>
  </si>
  <si>
    <t>TOTAL COST (MONTHLY + QUARTERLY)</t>
  </si>
  <si>
    <t>TOTAL RENTAL</t>
  </si>
  <si>
    <t>TOTAL ANNUAL RENTAL COST</t>
  </si>
  <si>
    <t xml:space="preserve">TOTAL ANNUAL RENTAL COST </t>
  </si>
  <si>
    <t>COST FOR 5 YEARS</t>
  </si>
  <si>
    <t>TOTAL COST FOR 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</si>
</sst>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_(&quot;R&quot;* #,##0.00_);_(&quot;R&quot;* \(#,##0.00\);_(&quot;R&quot;* &quot;-&quot;??_);_(@_)"/>
  </numFmts>
  <fonts count="1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sz val="12"/>
      <color theme="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14" fontId="4" fillId="0" borderId="0" xfId="0" applyNumberFormat="1" applyFont="1"/>
    <xf numFmtId="164" fontId="5" fillId="0" borderId="0" xfId="1" applyFont="1"/>
    <xf numFmtId="164" fontId="4" fillId="0" borderId="0" xfId="1" applyFont="1"/>
    <xf numFmtId="0" fontId="6" fillId="0" borderId="0" xfId="0" applyFont="1" applyAlignment="1">
      <alignment horizontal="left"/>
    </xf>
    <xf numFmtId="164" fontId="4" fillId="0" borderId="0" xfId="1" applyFont="1" applyBorder="1"/>
    <xf numFmtId="0" fontId="8" fillId="0" borderId="0" xfId="0" applyFont="1"/>
    <xf numFmtId="0" fontId="9" fillId="0" borderId="0" xfId="0" applyFont="1"/>
    <xf numFmtId="0" fontId="7" fillId="2" borderId="0" xfId="0" applyFont="1" applyFill="1"/>
    <xf numFmtId="0" fontId="4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0" fillId="0" borderId="0" xfId="0" applyFont="1"/>
    <xf numFmtId="164" fontId="5" fillId="0" borderId="0" xfId="1" applyFont="1" applyBorder="1"/>
    <xf numFmtId="0" fontId="11" fillId="0" borderId="0" xfId="0" applyFont="1"/>
    <xf numFmtId="0" fontId="12" fillId="0" borderId="0" xfId="0" applyFont="1" applyAlignment="1">
      <alignment wrapText="1"/>
    </xf>
    <xf numFmtId="44" fontId="12" fillId="0" borderId="0" xfId="0" applyNumberFormat="1" applyFont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164" fontId="11" fillId="0" borderId="0" xfId="1" applyFont="1"/>
    <xf numFmtId="0" fontId="14" fillId="0" borderId="0" xfId="0" applyFont="1"/>
    <xf numFmtId="164" fontId="11" fillId="0" borderId="0" xfId="1" applyFont="1" applyBorder="1"/>
    <xf numFmtId="164" fontId="12" fillId="0" borderId="0" xfId="1" applyFont="1"/>
    <xf numFmtId="164" fontId="12" fillId="0" borderId="1" xfId="1" applyFont="1" applyBorder="1"/>
    <xf numFmtId="0" fontId="1" fillId="0" borderId="0" xfId="0" applyFont="1"/>
    <xf numFmtId="44" fontId="12" fillId="0" borderId="0" xfId="0" applyNumberFormat="1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horizontal="left"/>
    </xf>
    <xf numFmtId="0" fontId="12" fillId="2" borderId="0" xfId="0" applyFont="1" applyFill="1"/>
    <xf numFmtId="164" fontId="12" fillId="0" borderId="3" xfId="1" applyFont="1" applyBorder="1"/>
    <xf numFmtId="0" fontId="12" fillId="0" borderId="3" xfId="0" applyFont="1" applyBorder="1"/>
    <xf numFmtId="44" fontId="12" fillId="0" borderId="3" xfId="0" applyNumberFormat="1" applyFont="1" applyBorder="1"/>
    <xf numFmtId="164" fontId="12" fillId="0" borderId="0" xfId="1" applyFont="1" applyBorder="1"/>
    <xf numFmtId="164" fontId="12" fillId="2" borderId="3" xfId="1" applyFont="1" applyFill="1" applyBorder="1"/>
    <xf numFmtId="0" fontId="0" fillId="0" borderId="3" xfId="0" applyBorder="1"/>
    <xf numFmtId="0" fontId="12" fillId="2" borderId="3" xfId="0" applyFont="1" applyFill="1" applyBorder="1"/>
    <xf numFmtId="0" fontId="7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164" fontId="12" fillId="0" borderId="0" xfId="1" applyFont="1" applyBorder="1" applyAlignment="1">
      <alignment wrapText="1"/>
    </xf>
    <xf numFmtId="0" fontId="13" fillId="2" borderId="0" xfId="0" applyFont="1" applyFill="1" applyAlignment="1">
      <alignment vertical="center" wrapText="1"/>
    </xf>
    <xf numFmtId="164" fontId="12" fillId="0" borderId="3" xfId="1" applyFont="1" applyBorder="1" applyAlignment="1">
      <alignment wrapText="1"/>
    </xf>
    <xf numFmtId="164" fontId="12" fillId="0" borderId="3" xfId="1" applyFont="1" applyBorder="1" applyAlignment="1"/>
    <xf numFmtId="164" fontId="12" fillId="0" borderId="3" xfId="1" applyFont="1" applyBorder="1" applyAlignment="1">
      <alignment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vertical="center"/>
    </xf>
    <xf numFmtId="0" fontId="12" fillId="3" borderId="2" xfId="0" applyFont="1" applyFill="1" applyBorder="1" applyAlignment="1">
      <alignment vertical="center" wrapText="1"/>
    </xf>
    <xf numFmtId="0" fontId="12" fillId="3" borderId="2" xfId="0" applyFont="1" applyFill="1" applyBorder="1"/>
    <xf numFmtId="0" fontId="12" fillId="0" borderId="2" xfId="0" applyFont="1" applyBorder="1" applyAlignment="1">
      <alignment horizontal="center"/>
    </xf>
    <xf numFmtId="0" fontId="11" fillId="0" borderId="2" xfId="0" applyFont="1" applyBorder="1"/>
    <xf numFmtId="0" fontId="13" fillId="0" borderId="2" xfId="0" applyFont="1" applyBorder="1"/>
    <xf numFmtId="164" fontId="11" fillId="0" borderId="2" xfId="1" applyFont="1" applyBorder="1"/>
    <xf numFmtId="0" fontId="14" fillId="0" borderId="2" xfId="0" applyFont="1" applyBorder="1"/>
    <xf numFmtId="0" fontId="12" fillId="0" borderId="2" xfId="0" applyFont="1" applyBorder="1"/>
    <xf numFmtId="0" fontId="10" fillId="0" borderId="2" xfId="0" applyFont="1" applyBorder="1" applyAlignment="1">
      <alignment vertical="center" wrapText="1"/>
    </xf>
    <xf numFmtId="0" fontId="10" fillId="0" borderId="2" xfId="0" applyFont="1" applyBorder="1"/>
    <xf numFmtId="0" fontId="12" fillId="3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3333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C3C0D-B360-954C-BE8E-6051F44916F6}">
  <dimension ref="A1:G43"/>
  <sheetViews>
    <sheetView topLeftCell="A10" zoomScaleNormal="100" workbookViewId="0">
      <selection activeCell="N28" sqref="N28"/>
    </sheetView>
  </sheetViews>
  <sheetFormatPr defaultColWidth="10.6640625" defaultRowHeight="15.5" x14ac:dyDescent="0.35"/>
  <cols>
    <col min="1" max="1" width="6" style="2" customWidth="1"/>
    <col min="2" max="2" width="50.83203125" customWidth="1"/>
    <col min="4" max="4" width="14.08203125" customWidth="1"/>
    <col min="5" max="5" width="21.4140625" customWidth="1"/>
    <col min="6" max="6" width="18.08203125" customWidth="1"/>
  </cols>
  <sheetData>
    <row r="1" spans="1:6" x14ac:dyDescent="0.35">
      <c r="A1" s="3"/>
      <c r="B1" s="4"/>
      <c r="C1" s="4"/>
      <c r="D1" s="4"/>
      <c r="E1" s="4"/>
      <c r="F1" s="4"/>
    </row>
    <row r="2" spans="1:6" x14ac:dyDescent="0.35">
      <c r="A2" s="5" t="s">
        <v>0</v>
      </c>
      <c r="B2" s="4"/>
      <c r="C2" s="6" t="s">
        <v>2</v>
      </c>
      <c r="D2" s="4"/>
      <c r="E2" s="4"/>
      <c r="F2" s="4"/>
    </row>
    <row r="3" spans="1:6" x14ac:dyDescent="0.35">
      <c r="A3" s="5"/>
      <c r="B3" s="4"/>
      <c r="C3" s="7" t="s">
        <v>32</v>
      </c>
      <c r="D3" s="4"/>
      <c r="E3" s="4"/>
      <c r="F3" s="4"/>
    </row>
    <row r="4" spans="1:6" x14ac:dyDescent="0.35">
      <c r="A4" s="5"/>
      <c r="B4" s="4"/>
      <c r="C4" s="4"/>
      <c r="D4" s="8"/>
      <c r="E4" s="8"/>
      <c r="F4" s="6"/>
    </row>
    <row r="5" spans="1:6" x14ac:dyDescent="0.35">
      <c r="A5" s="5" t="s">
        <v>3</v>
      </c>
      <c r="B5" s="4"/>
      <c r="C5" s="6" t="s">
        <v>1</v>
      </c>
      <c r="D5" s="4"/>
      <c r="E5" s="4"/>
      <c r="F5" s="4"/>
    </row>
    <row r="6" spans="1:6" x14ac:dyDescent="0.35">
      <c r="A6" s="3"/>
      <c r="B6" s="4"/>
      <c r="C6" s="4"/>
      <c r="D6" s="4"/>
      <c r="E6" s="4"/>
      <c r="F6" s="4"/>
    </row>
    <row r="7" spans="1:6" ht="31.5" customHeight="1" x14ac:dyDescent="0.35">
      <c r="A7" s="51" t="s">
        <v>9</v>
      </c>
      <c r="B7" s="52" t="s">
        <v>4</v>
      </c>
      <c r="C7" s="51" t="s">
        <v>5</v>
      </c>
      <c r="D7" s="53" t="s">
        <v>6</v>
      </c>
      <c r="E7" s="63" t="s">
        <v>7</v>
      </c>
      <c r="F7" s="54" t="s">
        <v>8</v>
      </c>
    </row>
    <row r="8" spans="1:6" x14ac:dyDescent="0.35">
      <c r="A8" s="55">
        <v>1</v>
      </c>
      <c r="B8" s="61" t="s">
        <v>34</v>
      </c>
      <c r="C8" s="57">
        <v>12</v>
      </c>
      <c r="D8" s="58" t="s">
        <v>10</v>
      </c>
      <c r="E8" s="58">
        <v>0</v>
      </c>
      <c r="F8" s="58">
        <f>C8*E8</f>
        <v>0</v>
      </c>
    </row>
    <row r="9" spans="1:6" x14ac:dyDescent="0.35">
      <c r="A9" s="55">
        <v>2</v>
      </c>
      <c r="B9" s="62" t="s">
        <v>35</v>
      </c>
      <c r="C9" s="57">
        <v>15</v>
      </c>
      <c r="D9" s="58" t="s">
        <v>10</v>
      </c>
      <c r="E9" s="58">
        <v>0</v>
      </c>
      <c r="F9" s="58">
        <f t="shared" ref="F9:F15" si="0">C9*E9</f>
        <v>0</v>
      </c>
    </row>
    <row r="10" spans="1:6" x14ac:dyDescent="0.35">
      <c r="A10" s="55">
        <v>3</v>
      </c>
      <c r="B10" s="62" t="s">
        <v>36</v>
      </c>
      <c r="C10" s="57">
        <v>12</v>
      </c>
      <c r="D10" s="58" t="s">
        <v>10</v>
      </c>
      <c r="E10" s="58">
        <v>0</v>
      </c>
      <c r="F10" s="58">
        <f t="shared" si="0"/>
        <v>0</v>
      </c>
    </row>
    <row r="11" spans="1:6" x14ac:dyDescent="0.35">
      <c r="A11" s="55">
        <v>4</v>
      </c>
      <c r="B11" s="62" t="s">
        <v>37</v>
      </c>
      <c r="C11" s="57">
        <v>36</v>
      </c>
      <c r="D11" s="58" t="s">
        <v>10</v>
      </c>
      <c r="E11" s="58">
        <v>0</v>
      </c>
      <c r="F11" s="58">
        <f t="shared" si="0"/>
        <v>0</v>
      </c>
    </row>
    <row r="12" spans="1:6" x14ac:dyDescent="0.35">
      <c r="A12" s="55">
        <v>5</v>
      </c>
      <c r="B12" s="62" t="s">
        <v>38</v>
      </c>
      <c r="C12" s="57">
        <v>23</v>
      </c>
      <c r="D12" s="58" t="s">
        <v>10</v>
      </c>
      <c r="E12" s="58">
        <v>0</v>
      </c>
      <c r="F12" s="58">
        <f t="shared" si="0"/>
        <v>0</v>
      </c>
    </row>
    <row r="13" spans="1:6" x14ac:dyDescent="0.35">
      <c r="A13" s="55">
        <v>6</v>
      </c>
      <c r="B13" s="62" t="s">
        <v>39</v>
      </c>
      <c r="C13" s="57">
        <v>15</v>
      </c>
      <c r="D13" s="58" t="s">
        <v>42</v>
      </c>
      <c r="E13" s="58">
        <v>0</v>
      </c>
      <c r="F13" s="58">
        <f t="shared" si="0"/>
        <v>0</v>
      </c>
    </row>
    <row r="14" spans="1:6" x14ac:dyDescent="0.35">
      <c r="A14" s="55">
        <v>7</v>
      </c>
      <c r="B14" s="62" t="s">
        <v>40</v>
      </c>
      <c r="C14" s="57">
        <v>11</v>
      </c>
      <c r="D14" s="58" t="s">
        <v>10</v>
      </c>
      <c r="E14" s="58">
        <v>0</v>
      </c>
      <c r="F14" s="58">
        <f t="shared" si="0"/>
        <v>0</v>
      </c>
    </row>
    <row r="15" spans="1:6" x14ac:dyDescent="0.35">
      <c r="A15" s="55">
        <v>8</v>
      </c>
      <c r="B15" s="62" t="s">
        <v>41</v>
      </c>
      <c r="C15" s="57">
        <v>11</v>
      </c>
      <c r="D15" s="58"/>
      <c r="E15" s="58">
        <v>0</v>
      </c>
      <c r="F15" s="58">
        <f t="shared" si="0"/>
        <v>0</v>
      </c>
    </row>
    <row r="16" spans="1:6" x14ac:dyDescent="0.35">
      <c r="A16" s="25"/>
      <c r="B16" s="28"/>
      <c r="C16" s="21"/>
      <c r="D16" s="27"/>
      <c r="E16" s="27"/>
      <c r="F16" s="29"/>
    </row>
    <row r="17" spans="1:6" x14ac:dyDescent="0.35">
      <c r="A17" s="25"/>
      <c r="B17" s="21"/>
      <c r="C17" s="21"/>
      <c r="D17" s="30" t="s">
        <v>11</v>
      </c>
      <c r="E17" s="30"/>
      <c r="F17" s="30">
        <f>SUM(F8:F15)</f>
        <v>0</v>
      </c>
    </row>
    <row r="18" spans="1:6" x14ac:dyDescent="0.35">
      <c r="A18" s="25"/>
      <c r="B18" s="21"/>
      <c r="C18" s="21"/>
      <c r="D18" s="31" t="s">
        <v>15</v>
      </c>
      <c r="E18" s="31"/>
      <c r="F18" s="31">
        <f>F17*0.15</f>
        <v>0</v>
      </c>
    </row>
    <row r="19" spans="1:6" x14ac:dyDescent="0.35">
      <c r="A19" s="25"/>
      <c r="B19" s="21"/>
      <c r="C19" s="21"/>
      <c r="D19" s="37" t="s">
        <v>63</v>
      </c>
      <c r="E19" s="37"/>
      <c r="F19" s="37">
        <f>F18+F17</f>
        <v>0</v>
      </c>
    </row>
    <row r="20" spans="1:6" x14ac:dyDescent="0.35">
      <c r="A20" s="25"/>
      <c r="B20" s="21"/>
      <c r="C20" s="21"/>
      <c r="D20" s="30"/>
      <c r="E20" s="30"/>
      <c r="F20" s="30"/>
    </row>
    <row r="21" spans="1:6" ht="33.5" customHeight="1" x14ac:dyDescent="0.35">
      <c r="A21" s="51" t="s">
        <v>9</v>
      </c>
      <c r="B21" s="52" t="s">
        <v>12</v>
      </c>
      <c r="C21" s="51" t="s">
        <v>5</v>
      </c>
      <c r="D21" s="53" t="s">
        <v>13</v>
      </c>
      <c r="E21" s="63" t="s">
        <v>7</v>
      </c>
      <c r="F21" s="54" t="s">
        <v>8</v>
      </c>
    </row>
    <row r="22" spans="1:6" x14ac:dyDescent="0.35">
      <c r="A22" s="55">
        <v>1</v>
      </c>
      <c r="B22" s="62" t="s">
        <v>59</v>
      </c>
      <c r="C22" s="59">
        <v>33</v>
      </c>
      <c r="D22" s="58" t="s">
        <v>10</v>
      </c>
      <c r="E22" s="58">
        <v>0</v>
      </c>
      <c r="F22" s="58">
        <f>C22*E22</f>
        <v>0</v>
      </c>
    </row>
    <row r="23" spans="1:6" x14ac:dyDescent="0.35">
      <c r="A23" s="55">
        <v>2</v>
      </c>
      <c r="B23" s="62" t="s">
        <v>60</v>
      </c>
      <c r="C23" s="59">
        <v>6</v>
      </c>
      <c r="D23" s="58" t="s">
        <v>10</v>
      </c>
      <c r="E23" s="58">
        <v>0</v>
      </c>
      <c r="F23" s="58">
        <f t="shared" ref="F23:F26" si="1">C23*E23</f>
        <v>0</v>
      </c>
    </row>
    <row r="24" spans="1:6" x14ac:dyDescent="0.35">
      <c r="A24" s="55">
        <v>3</v>
      </c>
      <c r="B24" s="62" t="s">
        <v>14</v>
      </c>
      <c r="C24" s="59">
        <v>12</v>
      </c>
      <c r="D24" s="58" t="s">
        <v>10</v>
      </c>
      <c r="E24" s="58">
        <v>0</v>
      </c>
      <c r="F24" s="58">
        <f t="shared" si="1"/>
        <v>0</v>
      </c>
    </row>
    <row r="25" spans="1:6" x14ac:dyDescent="0.35">
      <c r="A25" s="55">
        <v>4</v>
      </c>
      <c r="B25" s="62" t="s">
        <v>61</v>
      </c>
      <c r="C25" s="59">
        <v>30</v>
      </c>
      <c r="D25" s="58" t="s">
        <v>10</v>
      </c>
      <c r="E25" s="58">
        <v>0</v>
      </c>
      <c r="F25" s="58">
        <f t="shared" si="1"/>
        <v>0</v>
      </c>
    </row>
    <row r="26" spans="1:6" x14ac:dyDescent="0.35">
      <c r="A26" s="55">
        <v>5</v>
      </c>
      <c r="B26" s="62" t="s">
        <v>31</v>
      </c>
      <c r="C26" s="59">
        <v>12</v>
      </c>
      <c r="D26" s="58" t="s">
        <v>10</v>
      </c>
      <c r="E26" s="58">
        <v>0</v>
      </c>
      <c r="F26" s="58">
        <f t="shared" si="1"/>
        <v>0</v>
      </c>
    </row>
    <row r="27" spans="1:6" x14ac:dyDescent="0.35">
      <c r="A27" s="25"/>
      <c r="B27" s="21"/>
      <c r="C27" s="34"/>
      <c r="D27" s="27"/>
      <c r="E27" s="27"/>
      <c r="F27" s="40"/>
    </row>
    <row r="28" spans="1:6" x14ac:dyDescent="0.35">
      <c r="A28" s="25"/>
      <c r="B28" s="21"/>
      <c r="C28" s="34"/>
      <c r="D28" s="30" t="s">
        <v>16</v>
      </c>
      <c r="E28" s="27"/>
      <c r="F28" s="40">
        <f xml:space="preserve"> SUM(F22:F26)</f>
        <v>0</v>
      </c>
    </row>
    <row r="29" spans="1:6" x14ac:dyDescent="0.35">
      <c r="A29" s="25"/>
      <c r="B29" s="21"/>
      <c r="C29" s="21"/>
      <c r="D29" s="31" t="s">
        <v>15</v>
      </c>
      <c r="E29" s="31"/>
      <c r="F29" s="31">
        <f>+F28*0.15</f>
        <v>0</v>
      </c>
    </row>
    <row r="30" spans="1:6" x14ac:dyDescent="0.35">
      <c r="A30" s="25"/>
      <c r="B30" s="21"/>
      <c r="C30" s="21"/>
      <c r="D30" s="37" t="s">
        <v>17</v>
      </c>
      <c r="E30" s="37"/>
      <c r="F30" s="37">
        <f>F28+F29</f>
        <v>0</v>
      </c>
    </row>
    <row r="31" spans="1:6" x14ac:dyDescent="0.35">
      <c r="A31" s="25"/>
      <c r="B31" s="21"/>
      <c r="C31" s="21"/>
      <c r="D31" s="30"/>
      <c r="E31" s="30"/>
      <c r="F31" s="30"/>
    </row>
    <row r="32" spans="1:6" x14ac:dyDescent="0.35">
      <c r="A32" s="25"/>
      <c r="B32" s="21"/>
      <c r="C32" s="21"/>
      <c r="D32" s="30"/>
      <c r="E32" s="30"/>
      <c r="F32" s="30"/>
    </row>
    <row r="33" spans="1:7" x14ac:dyDescent="0.35">
      <c r="A33" s="25"/>
      <c r="B33" s="21"/>
      <c r="C33" s="21"/>
      <c r="D33" s="24" t="s">
        <v>24</v>
      </c>
      <c r="E33" s="24"/>
      <c r="F33" s="30">
        <f>F17+F28</f>
        <v>0</v>
      </c>
    </row>
    <row r="34" spans="1:7" x14ac:dyDescent="0.35">
      <c r="A34" s="25"/>
      <c r="B34" s="35"/>
      <c r="C34" s="21"/>
      <c r="D34" s="24" t="s">
        <v>15</v>
      </c>
      <c r="E34" s="24"/>
      <c r="F34" s="30">
        <f>F33*0.15</f>
        <v>0</v>
      </c>
    </row>
    <row r="35" spans="1:7" x14ac:dyDescent="0.35">
      <c r="A35" s="25"/>
      <c r="B35" s="21"/>
      <c r="C35" s="21"/>
      <c r="D35" s="36" t="s">
        <v>18</v>
      </c>
      <c r="E35" s="36"/>
      <c r="F35" s="30">
        <f>F33+F34</f>
        <v>0</v>
      </c>
    </row>
    <row r="36" spans="1:7" x14ac:dyDescent="0.35">
      <c r="A36" s="25"/>
      <c r="B36" s="21"/>
      <c r="C36" s="21"/>
      <c r="D36" s="21"/>
      <c r="E36" s="21"/>
      <c r="F36" s="21"/>
    </row>
    <row r="37" spans="1:7" x14ac:dyDescent="0.35">
      <c r="A37" s="25"/>
      <c r="B37" s="21"/>
      <c r="C37" s="21"/>
      <c r="D37" s="36" t="s">
        <v>28</v>
      </c>
      <c r="E37" s="36"/>
      <c r="F37" s="23">
        <f>F33*12</f>
        <v>0</v>
      </c>
    </row>
    <row r="38" spans="1:7" x14ac:dyDescent="0.35">
      <c r="A38" s="25"/>
      <c r="B38" s="21"/>
      <c r="C38" s="21"/>
      <c r="D38" s="24" t="s">
        <v>15</v>
      </c>
      <c r="E38" s="24"/>
      <c r="F38" s="23">
        <f>F37*0.15</f>
        <v>0</v>
      </c>
    </row>
    <row r="39" spans="1:7" x14ac:dyDescent="0.35">
      <c r="A39" s="25"/>
      <c r="B39" s="21"/>
      <c r="C39" s="21"/>
      <c r="D39" s="38" t="s">
        <v>64</v>
      </c>
      <c r="E39" s="38"/>
      <c r="F39" s="39">
        <f>F37+F38</f>
        <v>0</v>
      </c>
    </row>
    <row r="40" spans="1:7" x14ac:dyDescent="0.35">
      <c r="A40" s="25"/>
      <c r="B40" s="21"/>
      <c r="C40" s="21"/>
      <c r="D40" s="21"/>
      <c r="E40" s="21"/>
      <c r="F40" s="21"/>
    </row>
    <row r="41" spans="1:7" x14ac:dyDescent="0.35">
      <c r="A41" s="3"/>
      <c r="B41" s="4"/>
      <c r="C41" s="4"/>
      <c r="D41" s="4"/>
      <c r="E41" s="4"/>
      <c r="F41" s="4"/>
      <c r="G41" s="14"/>
    </row>
    <row r="42" spans="1:7" x14ac:dyDescent="0.35">
      <c r="A42" s="3"/>
      <c r="B42" s="4"/>
      <c r="C42" s="4"/>
      <c r="D42" s="4"/>
      <c r="E42" s="4"/>
      <c r="F42" s="4"/>
    </row>
    <row r="43" spans="1:7" x14ac:dyDescent="0.35">
      <c r="A43" s="3"/>
      <c r="B43" s="4"/>
      <c r="C43" s="4"/>
      <c r="D43" s="4"/>
      <c r="E43" s="4"/>
      <c r="F43" s="4"/>
    </row>
  </sheetData>
  <dataValidations count="2">
    <dataValidation type="custom" allowBlank="1" showInputMessage="1" showErrorMessage="1" error="Do not edit" sqref="C8:C15 C22:C26 F17:F19" xr:uid="{DC141871-D5CA-4AF0-87AC-7AE640E83D2A}">
      <formula1 xml:space="preserve"> FALSE</formula1>
    </dataValidation>
    <dataValidation type="custom" allowBlank="1" showInputMessage="1" showErrorMessage="1" error="do not edit" sqref="F8:F15 F28:F30 F33:F39" xr:uid="{4B8BD046-DC7C-484A-8E84-5B8DDB7E5694}">
      <formula1>FALSE</formula1>
    </dataValidation>
  </dataValidation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A943E-1999-45E0-AA66-0BFD7FC562EE}">
  <dimension ref="A1:G44"/>
  <sheetViews>
    <sheetView topLeftCell="A7" workbookViewId="0">
      <selection activeCell="H16" sqref="H16"/>
    </sheetView>
  </sheetViews>
  <sheetFormatPr defaultColWidth="10.6640625" defaultRowHeight="15.5" x14ac:dyDescent="0.35"/>
  <cols>
    <col min="1" max="1" width="6" style="2" customWidth="1"/>
    <col min="2" max="2" width="50.83203125" customWidth="1"/>
    <col min="4" max="4" width="13.08203125" customWidth="1"/>
    <col min="5" max="5" width="24.9140625" customWidth="1"/>
    <col min="6" max="6" width="20.58203125" customWidth="1"/>
  </cols>
  <sheetData>
    <row r="1" spans="1:6" x14ac:dyDescent="0.35">
      <c r="A1" s="3"/>
      <c r="B1" s="4"/>
      <c r="C1" s="4"/>
      <c r="D1" s="4"/>
      <c r="E1" s="4"/>
      <c r="F1" s="4"/>
    </row>
    <row r="2" spans="1:6" x14ac:dyDescent="0.35">
      <c r="A2" s="5" t="s">
        <v>0</v>
      </c>
      <c r="B2" s="4"/>
      <c r="C2" s="6" t="s">
        <v>2</v>
      </c>
      <c r="D2" s="4"/>
      <c r="E2" s="4"/>
      <c r="F2" s="4"/>
    </row>
    <row r="3" spans="1:6" x14ac:dyDescent="0.35">
      <c r="A3" s="5"/>
      <c r="B3" s="4"/>
      <c r="C3" s="7" t="s">
        <v>43</v>
      </c>
      <c r="D3" s="4"/>
      <c r="E3" s="4"/>
      <c r="F3" s="4"/>
    </row>
    <row r="4" spans="1:6" x14ac:dyDescent="0.35">
      <c r="A4" s="5"/>
      <c r="B4" s="4"/>
      <c r="C4" s="4"/>
      <c r="D4" s="8"/>
      <c r="E4" s="8"/>
      <c r="F4" s="6"/>
    </row>
    <row r="5" spans="1:6" x14ac:dyDescent="0.35">
      <c r="A5" s="5" t="s">
        <v>3</v>
      </c>
      <c r="B5" s="4"/>
      <c r="C5" s="6" t="s">
        <v>1</v>
      </c>
      <c r="D5" s="4"/>
      <c r="E5" s="4"/>
      <c r="F5" s="4"/>
    </row>
    <row r="6" spans="1:6" x14ac:dyDescent="0.35">
      <c r="A6" s="3"/>
      <c r="B6" s="4"/>
      <c r="C6" s="4"/>
      <c r="D6" s="4"/>
      <c r="E6" s="4"/>
      <c r="F6" s="4"/>
    </row>
    <row r="7" spans="1:6" ht="31.5" customHeight="1" x14ac:dyDescent="0.35">
      <c r="A7" s="51" t="s">
        <v>9</v>
      </c>
      <c r="B7" s="52" t="s">
        <v>44</v>
      </c>
      <c r="C7" s="51" t="s">
        <v>5</v>
      </c>
      <c r="D7" s="53" t="s">
        <v>6</v>
      </c>
      <c r="E7" s="63" t="s">
        <v>7</v>
      </c>
      <c r="F7" s="54" t="s">
        <v>8</v>
      </c>
    </row>
    <row r="8" spans="1:6" x14ac:dyDescent="0.35">
      <c r="A8" s="55">
        <v>1</v>
      </c>
      <c r="B8" s="56" t="s">
        <v>45</v>
      </c>
      <c r="C8" s="57">
        <v>12</v>
      </c>
      <c r="D8" s="58" t="s">
        <v>10</v>
      </c>
      <c r="E8" s="58">
        <v>0</v>
      </c>
      <c r="F8" s="58">
        <f>C8*E8</f>
        <v>0</v>
      </c>
    </row>
    <row r="9" spans="1:6" x14ac:dyDescent="0.35">
      <c r="A9" s="55">
        <v>2</v>
      </c>
      <c r="B9" s="56" t="s">
        <v>47</v>
      </c>
      <c r="C9" s="57">
        <v>4</v>
      </c>
      <c r="D9" s="58" t="s">
        <v>10</v>
      </c>
      <c r="E9" s="58">
        <v>0</v>
      </c>
      <c r="F9" s="58">
        <f>C9*E9</f>
        <v>0</v>
      </c>
    </row>
    <row r="10" spans="1:6" x14ac:dyDescent="0.35">
      <c r="A10" s="55">
        <v>3</v>
      </c>
      <c r="B10" s="56" t="s">
        <v>48</v>
      </c>
      <c r="C10" s="57">
        <v>23</v>
      </c>
      <c r="D10" s="58" t="s">
        <v>10</v>
      </c>
      <c r="E10" s="58">
        <v>0</v>
      </c>
      <c r="F10" s="58">
        <f>C10*E10</f>
        <v>0</v>
      </c>
    </row>
    <row r="11" spans="1:6" x14ac:dyDescent="0.35">
      <c r="A11" s="55">
        <v>4</v>
      </c>
      <c r="B11" s="56" t="s">
        <v>49</v>
      </c>
      <c r="C11" s="57">
        <v>24</v>
      </c>
      <c r="D11" s="58" t="s">
        <v>10</v>
      </c>
      <c r="E11" s="58">
        <v>0</v>
      </c>
      <c r="F11" s="58">
        <f>C11*E11</f>
        <v>0</v>
      </c>
    </row>
    <row r="12" spans="1:6" x14ac:dyDescent="0.35">
      <c r="A12" s="55">
        <v>5</v>
      </c>
      <c r="B12" s="59" t="s">
        <v>50</v>
      </c>
      <c r="C12" s="60">
        <v>12</v>
      </c>
      <c r="D12" s="58" t="s">
        <v>10</v>
      </c>
      <c r="E12" s="58">
        <v>0</v>
      </c>
      <c r="F12" s="58">
        <f>C12*E12</f>
        <v>0</v>
      </c>
    </row>
    <row r="13" spans="1:6" x14ac:dyDescent="0.35">
      <c r="A13" s="55">
        <v>6</v>
      </c>
      <c r="B13" s="59" t="s">
        <v>52</v>
      </c>
      <c r="C13" s="60">
        <v>15</v>
      </c>
      <c r="D13" s="58" t="s">
        <v>42</v>
      </c>
      <c r="E13" s="58">
        <v>0</v>
      </c>
      <c r="F13" s="58">
        <f t="shared" ref="F13" si="0">C13*E13</f>
        <v>0</v>
      </c>
    </row>
    <row r="14" spans="1:6" x14ac:dyDescent="0.35">
      <c r="A14" s="25"/>
      <c r="B14" s="19"/>
      <c r="C14" s="24"/>
      <c r="D14" s="27"/>
      <c r="E14" s="27"/>
      <c r="F14" s="29"/>
    </row>
    <row r="15" spans="1:6" x14ac:dyDescent="0.35">
      <c r="A15" s="25"/>
      <c r="B15" s="21"/>
      <c r="C15" s="21"/>
      <c r="D15" s="30" t="s">
        <v>16</v>
      </c>
      <c r="E15" s="30"/>
      <c r="F15" s="30">
        <f>SUM(F8:F13)</f>
        <v>0</v>
      </c>
    </row>
    <row r="16" spans="1:6" x14ac:dyDescent="0.35">
      <c r="A16" s="25"/>
      <c r="B16" s="21"/>
      <c r="C16" s="21"/>
      <c r="D16" s="31" t="s">
        <v>15</v>
      </c>
      <c r="E16" s="31"/>
      <c r="F16" s="31">
        <f>F15*0.15</f>
        <v>0</v>
      </c>
    </row>
    <row r="17" spans="1:6" x14ac:dyDescent="0.35">
      <c r="A17" s="25"/>
      <c r="B17" s="21"/>
      <c r="C17" s="21"/>
      <c r="D17" s="41" t="s">
        <v>23</v>
      </c>
      <c r="E17" s="41"/>
      <c r="F17" s="37">
        <f>F16+F15</f>
        <v>0</v>
      </c>
    </row>
    <row r="18" spans="1:6" x14ac:dyDescent="0.35">
      <c r="A18"/>
    </row>
    <row r="19" spans="1:6" x14ac:dyDescent="0.35">
      <c r="A19"/>
    </row>
    <row r="20" spans="1:6" ht="28" x14ac:dyDescent="0.35">
      <c r="A20" s="51" t="s">
        <v>9</v>
      </c>
      <c r="B20" s="52" t="s">
        <v>44</v>
      </c>
      <c r="C20" s="51" t="s">
        <v>5</v>
      </c>
      <c r="D20" s="53" t="s">
        <v>6</v>
      </c>
      <c r="E20" s="63" t="s">
        <v>7</v>
      </c>
      <c r="F20" s="52" t="s">
        <v>51</v>
      </c>
    </row>
    <row r="21" spans="1:6" x14ac:dyDescent="0.35">
      <c r="A21" s="55">
        <v>1</v>
      </c>
      <c r="B21" s="56" t="s">
        <v>45</v>
      </c>
      <c r="C21" s="57">
        <v>12</v>
      </c>
      <c r="D21" s="58" t="s">
        <v>46</v>
      </c>
      <c r="E21" s="58">
        <v>0</v>
      </c>
      <c r="F21" s="58">
        <f>C21*E21</f>
        <v>0</v>
      </c>
    </row>
    <row r="22" spans="1:6" x14ac:dyDescent="0.35">
      <c r="A22" s="55">
        <v>2</v>
      </c>
      <c r="B22" s="56" t="s">
        <v>47</v>
      </c>
      <c r="C22" s="57">
        <v>4</v>
      </c>
      <c r="D22" s="58" t="s">
        <v>46</v>
      </c>
      <c r="E22" s="58">
        <v>0</v>
      </c>
      <c r="F22" s="58">
        <f>C22*E22</f>
        <v>0</v>
      </c>
    </row>
    <row r="23" spans="1:6" x14ac:dyDescent="0.35">
      <c r="A23" s="55">
        <v>3</v>
      </c>
      <c r="B23" s="56" t="s">
        <v>48</v>
      </c>
      <c r="C23" s="57">
        <v>23</v>
      </c>
      <c r="D23" s="58" t="s">
        <v>46</v>
      </c>
      <c r="E23" s="58">
        <v>0</v>
      </c>
      <c r="F23" s="58">
        <f>C23*E23</f>
        <v>0</v>
      </c>
    </row>
    <row r="24" spans="1:6" x14ac:dyDescent="0.35">
      <c r="A24" s="55">
        <v>4</v>
      </c>
      <c r="B24" s="56" t="s">
        <v>49</v>
      </c>
      <c r="C24" s="57">
        <v>24</v>
      </c>
      <c r="D24" s="58" t="s">
        <v>46</v>
      </c>
      <c r="E24" s="58">
        <v>0</v>
      </c>
      <c r="F24" s="58">
        <f>C24*E24</f>
        <v>0</v>
      </c>
    </row>
    <row r="25" spans="1:6" x14ac:dyDescent="0.35">
      <c r="A25" s="55">
        <v>5</v>
      </c>
      <c r="B25" s="59" t="s">
        <v>50</v>
      </c>
      <c r="C25" s="60">
        <v>12</v>
      </c>
      <c r="D25" s="58" t="s">
        <v>46</v>
      </c>
      <c r="E25" s="58">
        <v>0</v>
      </c>
      <c r="F25" s="58">
        <f>C25*E25</f>
        <v>0</v>
      </c>
    </row>
    <row r="26" spans="1:6" x14ac:dyDescent="0.35">
      <c r="A26" s="55">
        <v>6</v>
      </c>
      <c r="B26" s="59" t="s">
        <v>52</v>
      </c>
      <c r="C26" s="60">
        <v>15</v>
      </c>
      <c r="D26" s="58" t="s">
        <v>46</v>
      </c>
      <c r="E26" s="58">
        <v>0</v>
      </c>
      <c r="F26" s="58">
        <f t="shared" ref="F26" si="1">C26*E26</f>
        <v>0</v>
      </c>
    </row>
    <row r="27" spans="1:6" s="1" customFormat="1" ht="37.5" customHeight="1" x14ac:dyDescent="0.35">
      <c r="A27" s="3"/>
      <c r="B27" s="4"/>
      <c r="C27" s="4"/>
      <c r="D27" s="30" t="s">
        <v>16</v>
      </c>
      <c r="E27" s="30"/>
      <c r="F27" s="30">
        <f>SUM(F21:F26)</f>
        <v>0</v>
      </c>
    </row>
    <row r="28" spans="1:6" x14ac:dyDescent="0.35">
      <c r="A28" s="3"/>
      <c r="B28" s="4"/>
      <c r="C28" s="4"/>
      <c r="D28" s="31" t="s">
        <v>15</v>
      </c>
      <c r="E28" s="31"/>
      <c r="F28" s="31">
        <f>F27*0.15</f>
        <v>0</v>
      </c>
    </row>
    <row r="29" spans="1:6" x14ac:dyDescent="0.35">
      <c r="A29" s="3"/>
      <c r="B29" s="4"/>
      <c r="C29" s="4"/>
      <c r="D29" s="41" t="s">
        <v>23</v>
      </c>
      <c r="E29" s="41"/>
      <c r="F29" s="37">
        <f>F28+F27</f>
        <v>0</v>
      </c>
    </row>
    <row r="30" spans="1:6" x14ac:dyDescent="0.35">
      <c r="A30" s="3"/>
      <c r="B30" s="4"/>
      <c r="C30" s="4"/>
      <c r="D30" s="30"/>
      <c r="E30" s="30"/>
      <c r="F30" s="30"/>
    </row>
    <row r="31" spans="1:6" x14ac:dyDescent="0.35">
      <c r="A31"/>
      <c r="D31" s="24" t="s">
        <v>62</v>
      </c>
      <c r="E31" s="22"/>
      <c r="F31" s="33">
        <f>F15+F27</f>
        <v>0</v>
      </c>
    </row>
    <row r="32" spans="1:6" x14ac:dyDescent="0.35">
      <c r="A32"/>
      <c r="D32" s="24" t="s">
        <v>15</v>
      </c>
      <c r="E32" s="24"/>
      <c r="F32" s="23">
        <f>F31*0.15</f>
        <v>0</v>
      </c>
    </row>
    <row r="33" spans="1:7" x14ac:dyDescent="0.35">
      <c r="A33" s="3"/>
      <c r="B33" s="4"/>
      <c r="C33" s="4"/>
      <c r="D33" s="49" t="s">
        <v>62</v>
      </c>
      <c r="E33" s="42"/>
      <c r="F33" s="50">
        <f>F31+F32</f>
        <v>0</v>
      </c>
    </row>
    <row r="34" spans="1:7" x14ac:dyDescent="0.35">
      <c r="A34" s="3"/>
      <c r="B34" s="4"/>
      <c r="C34" s="4"/>
    </row>
    <row r="35" spans="1:7" x14ac:dyDescent="0.35">
      <c r="A35" s="3"/>
      <c r="B35" s="11"/>
      <c r="C35" s="4"/>
      <c r="D35" s="24" t="s">
        <v>28</v>
      </c>
      <c r="F35" s="23">
        <f>F31*12</f>
        <v>0</v>
      </c>
    </row>
    <row r="36" spans="1:7" x14ac:dyDescent="0.35">
      <c r="A36" s="3"/>
      <c r="B36" s="4"/>
      <c r="C36" s="4"/>
      <c r="D36" s="24" t="s">
        <v>15</v>
      </c>
      <c r="E36" s="24"/>
      <c r="F36" s="23">
        <f>F35*0.15</f>
        <v>0</v>
      </c>
    </row>
    <row r="37" spans="1:7" x14ac:dyDescent="0.35">
      <c r="A37" s="3"/>
      <c r="B37" s="4"/>
      <c r="C37" s="4"/>
      <c r="D37" s="38" t="s">
        <v>65</v>
      </c>
      <c r="E37" s="42"/>
      <c r="F37" s="39">
        <f>F35+F36</f>
        <v>0</v>
      </c>
    </row>
    <row r="38" spans="1:7" x14ac:dyDescent="0.35">
      <c r="A38" s="3"/>
      <c r="B38" s="4"/>
      <c r="C38" s="4"/>
      <c r="D38" s="4"/>
      <c r="E38" s="6"/>
      <c r="F38" s="6"/>
    </row>
    <row r="39" spans="1:7" x14ac:dyDescent="0.35">
      <c r="A39" s="3"/>
      <c r="B39" s="4"/>
      <c r="C39" s="4"/>
      <c r="D39" s="4"/>
      <c r="E39" s="4"/>
      <c r="F39" s="4"/>
    </row>
    <row r="40" spans="1:7" x14ac:dyDescent="0.35">
      <c r="A40" s="3"/>
      <c r="B40" s="4"/>
      <c r="C40" s="4"/>
      <c r="D40" s="4"/>
      <c r="E40" s="4"/>
      <c r="F40" s="4"/>
    </row>
    <row r="41" spans="1:7" x14ac:dyDescent="0.35">
      <c r="A41" s="3"/>
      <c r="B41" s="4"/>
      <c r="C41" s="4"/>
      <c r="D41" s="4"/>
      <c r="E41" s="4"/>
      <c r="F41" s="4"/>
    </row>
    <row r="42" spans="1:7" x14ac:dyDescent="0.35">
      <c r="A42" s="3"/>
      <c r="B42" s="4"/>
      <c r="C42" s="4"/>
      <c r="D42" s="4"/>
      <c r="E42" s="4"/>
      <c r="F42" s="4"/>
      <c r="G42" s="14"/>
    </row>
    <row r="43" spans="1:7" x14ac:dyDescent="0.35">
      <c r="A43" s="3"/>
      <c r="B43" s="4"/>
      <c r="C43" s="4"/>
      <c r="D43" s="4"/>
      <c r="E43" s="4"/>
      <c r="F43" s="4"/>
    </row>
    <row r="44" spans="1:7" x14ac:dyDescent="0.35">
      <c r="A44" s="3"/>
      <c r="B44" s="4"/>
      <c r="C44" s="4"/>
      <c r="D44" s="4"/>
      <c r="E44" s="4"/>
      <c r="F44" s="4"/>
    </row>
  </sheetData>
  <dataValidations count="2">
    <dataValidation type="custom" allowBlank="1" showInputMessage="1" showErrorMessage="1" error="Do not edit" sqref="C8:C13 C21:C26" xr:uid="{C7713A7F-C1EE-4D07-89A8-3A008C3C6460}">
      <formula1 xml:space="preserve"> FALSE</formula1>
    </dataValidation>
    <dataValidation type="custom" allowBlank="1" showInputMessage="1" showErrorMessage="1" error="do not edit" sqref="F15:F17 F27:F37" xr:uid="{FB5EF154-9D67-4F13-8294-0481430B4559}">
      <formula1>FALSE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1F5FC-08CB-41CD-85AF-C3F926077721}">
  <dimension ref="A1:G51"/>
  <sheetViews>
    <sheetView workbookViewId="0">
      <selection activeCell="J20" sqref="J20"/>
    </sheetView>
  </sheetViews>
  <sheetFormatPr defaultColWidth="10.6640625" defaultRowHeight="15.5" x14ac:dyDescent="0.35"/>
  <cols>
    <col min="1" max="1" width="6" style="2" customWidth="1"/>
    <col min="2" max="2" width="50.83203125" customWidth="1"/>
    <col min="4" max="4" width="13.08203125" customWidth="1"/>
    <col min="5" max="5" width="22.9140625" customWidth="1"/>
    <col min="6" max="6" width="20.58203125" customWidth="1"/>
  </cols>
  <sheetData>
    <row r="1" spans="1:6" x14ac:dyDescent="0.35">
      <c r="A1" s="3"/>
      <c r="B1" s="4"/>
      <c r="C1" s="4"/>
      <c r="D1" s="4"/>
      <c r="E1" s="4"/>
      <c r="F1" s="4"/>
    </row>
    <row r="2" spans="1:6" x14ac:dyDescent="0.35">
      <c r="A2" s="5" t="s">
        <v>0</v>
      </c>
      <c r="B2" s="4"/>
      <c r="C2" s="6" t="s">
        <v>2</v>
      </c>
      <c r="D2" s="4"/>
      <c r="E2" s="4"/>
      <c r="F2" s="4"/>
    </row>
    <row r="3" spans="1:6" x14ac:dyDescent="0.35">
      <c r="A3" s="5"/>
      <c r="B3" s="4"/>
      <c r="C3" s="7" t="s">
        <v>53</v>
      </c>
      <c r="D3" s="4"/>
      <c r="E3" s="4"/>
      <c r="F3" s="4"/>
    </row>
    <row r="4" spans="1:6" x14ac:dyDescent="0.35">
      <c r="A4" s="5"/>
      <c r="B4" s="4"/>
      <c r="C4" s="4"/>
      <c r="D4" s="8"/>
      <c r="E4" s="8"/>
      <c r="F4" s="6"/>
    </row>
    <row r="5" spans="1:6" x14ac:dyDescent="0.35">
      <c r="A5" s="5" t="s">
        <v>3</v>
      </c>
      <c r="B5" s="4"/>
      <c r="C5" s="6" t="s">
        <v>1</v>
      </c>
      <c r="D5" s="4"/>
      <c r="E5" s="4"/>
      <c r="F5" s="4"/>
    </row>
    <row r="6" spans="1:6" x14ac:dyDescent="0.35">
      <c r="A6" s="3"/>
      <c r="B6" s="4"/>
      <c r="C6" s="4"/>
      <c r="D6" s="4"/>
      <c r="E6" s="4"/>
      <c r="F6" s="4"/>
    </row>
    <row r="7" spans="1:6" s="32" customFormat="1" ht="31.5" customHeight="1" x14ac:dyDescent="0.35">
      <c r="A7" s="51" t="s">
        <v>9</v>
      </c>
      <c r="B7" s="52" t="s">
        <v>19</v>
      </c>
      <c r="C7" s="51" t="s">
        <v>5</v>
      </c>
      <c r="D7" s="53" t="s">
        <v>6</v>
      </c>
      <c r="E7" s="53" t="s">
        <v>7</v>
      </c>
      <c r="F7" s="54" t="s">
        <v>8</v>
      </c>
    </row>
    <row r="8" spans="1:6" s="32" customFormat="1" ht="14.5" x14ac:dyDescent="0.35">
      <c r="A8" s="55">
        <v>1</v>
      </c>
      <c r="B8" s="56" t="s">
        <v>20</v>
      </c>
      <c r="C8" s="57">
        <v>57</v>
      </c>
      <c r="D8" s="58" t="s">
        <v>10</v>
      </c>
      <c r="E8" s="58">
        <v>0</v>
      </c>
      <c r="F8" s="58">
        <f>C8*E8</f>
        <v>0</v>
      </c>
    </row>
    <row r="9" spans="1:6" s="32" customFormat="1" ht="14.5" x14ac:dyDescent="0.35">
      <c r="A9" s="55">
        <v>2</v>
      </c>
      <c r="B9" s="56" t="s">
        <v>21</v>
      </c>
      <c r="C9" s="57">
        <v>8</v>
      </c>
      <c r="D9" s="58" t="s">
        <v>10</v>
      </c>
      <c r="E9" s="58">
        <v>0</v>
      </c>
      <c r="F9" s="58">
        <f t="shared" ref="F9:F12" si="0">C9*E9</f>
        <v>0</v>
      </c>
    </row>
    <row r="10" spans="1:6" s="32" customFormat="1" ht="14.5" x14ac:dyDescent="0.35">
      <c r="A10" s="55">
        <v>3</v>
      </c>
      <c r="B10" s="56" t="s">
        <v>22</v>
      </c>
      <c r="C10" s="57">
        <v>8</v>
      </c>
      <c r="D10" s="58" t="s">
        <v>10</v>
      </c>
      <c r="E10" s="58">
        <v>0</v>
      </c>
      <c r="F10" s="58">
        <f t="shared" si="0"/>
        <v>0</v>
      </c>
    </row>
    <row r="11" spans="1:6" s="32" customFormat="1" ht="14.5" x14ac:dyDescent="0.35">
      <c r="A11" s="55">
        <v>4</v>
      </c>
      <c r="B11" s="56" t="s">
        <v>54</v>
      </c>
      <c r="C11" s="57">
        <v>5</v>
      </c>
      <c r="D11" s="58" t="s">
        <v>10</v>
      </c>
      <c r="E11" s="58">
        <v>0</v>
      </c>
      <c r="F11" s="58">
        <f t="shared" si="0"/>
        <v>0</v>
      </c>
    </row>
    <row r="12" spans="1:6" s="32" customFormat="1" ht="14.5" x14ac:dyDescent="0.35">
      <c r="A12" s="55">
        <v>5</v>
      </c>
      <c r="B12" s="59" t="s">
        <v>55</v>
      </c>
      <c r="C12" s="60">
        <v>1</v>
      </c>
      <c r="D12" s="58" t="s">
        <v>10</v>
      </c>
      <c r="E12" s="58">
        <v>0</v>
      </c>
      <c r="F12" s="58">
        <f t="shared" si="0"/>
        <v>0</v>
      </c>
    </row>
    <row r="13" spans="1:6" s="32" customFormat="1" ht="14.5" x14ac:dyDescent="0.35">
      <c r="A13" s="25"/>
      <c r="B13" s="28"/>
      <c r="C13" s="21"/>
      <c r="D13" s="27"/>
      <c r="E13" s="27"/>
      <c r="F13" s="29"/>
    </row>
    <row r="14" spans="1:6" s="32" customFormat="1" ht="14.5" x14ac:dyDescent="0.35">
      <c r="A14" s="25"/>
      <c r="B14" s="21"/>
      <c r="C14" s="21"/>
      <c r="D14" s="30" t="s">
        <v>16</v>
      </c>
      <c r="E14" s="30"/>
      <c r="F14" s="30">
        <f>SUM(F8:F11)</f>
        <v>0</v>
      </c>
    </row>
    <row r="15" spans="1:6" s="32" customFormat="1" ht="14.5" x14ac:dyDescent="0.35">
      <c r="A15" s="25"/>
      <c r="B15" s="21"/>
      <c r="C15" s="21"/>
      <c r="D15" s="31" t="s">
        <v>15</v>
      </c>
      <c r="E15" s="31"/>
      <c r="F15" s="31">
        <f>F14*0.15</f>
        <v>0</v>
      </c>
    </row>
    <row r="16" spans="1:6" s="32" customFormat="1" ht="14.5" x14ac:dyDescent="0.35">
      <c r="A16" s="25"/>
      <c r="B16" s="21"/>
      <c r="C16" s="21"/>
      <c r="D16" s="41" t="s">
        <v>23</v>
      </c>
      <c r="E16" s="41"/>
      <c r="F16" s="37">
        <f>F15+F14</f>
        <v>0</v>
      </c>
    </row>
    <row r="17" spans="1:6" s="32" customFormat="1" ht="14.5" x14ac:dyDescent="0.35">
      <c r="A17" s="25"/>
      <c r="B17" s="21"/>
      <c r="C17" s="21"/>
      <c r="D17" s="30"/>
      <c r="E17" s="30"/>
      <c r="F17" s="30"/>
    </row>
    <row r="18" spans="1:6" s="32" customFormat="1" ht="18" customHeight="1" x14ac:dyDescent="0.35">
      <c r="D18" s="24" t="s">
        <v>28</v>
      </c>
      <c r="E18" s="24"/>
      <c r="F18" s="30">
        <f>F14*12</f>
        <v>0</v>
      </c>
    </row>
    <row r="19" spans="1:6" s="32" customFormat="1" ht="14.5" x14ac:dyDescent="0.35">
      <c r="D19" s="24" t="s">
        <v>15</v>
      </c>
      <c r="E19" s="24"/>
      <c r="F19" s="30">
        <f>F18*0.15</f>
        <v>0</v>
      </c>
    </row>
    <row r="20" spans="1:6" s="32" customFormat="1" ht="14.5" x14ac:dyDescent="0.35">
      <c r="D20" s="43" t="s">
        <v>65</v>
      </c>
      <c r="E20" s="43"/>
      <c r="F20" s="37">
        <f>F18+F19</f>
        <v>0</v>
      </c>
    </row>
    <row r="21" spans="1:6" x14ac:dyDescent="0.35">
      <c r="A21"/>
    </row>
    <row r="22" spans="1:6" x14ac:dyDescent="0.35">
      <c r="A22"/>
    </row>
    <row r="23" spans="1:6" x14ac:dyDescent="0.35">
      <c r="A23"/>
    </row>
    <row r="24" spans="1:6" x14ac:dyDescent="0.35">
      <c r="A24"/>
    </row>
    <row r="25" spans="1:6" x14ac:dyDescent="0.35">
      <c r="A25"/>
    </row>
    <row r="26" spans="1:6" x14ac:dyDescent="0.35">
      <c r="A26"/>
    </row>
    <row r="27" spans="1:6" x14ac:dyDescent="0.35">
      <c r="A27"/>
    </row>
    <row r="28" spans="1:6" x14ac:dyDescent="0.35">
      <c r="A28"/>
    </row>
    <row r="29" spans="1:6" x14ac:dyDescent="0.35">
      <c r="A29"/>
    </row>
    <row r="30" spans="1:6" s="1" customFormat="1" ht="37.5" customHeight="1" x14ac:dyDescent="0.35"/>
    <row r="31" spans="1:6" x14ac:dyDescent="0.35">
      <c r="A31"/>
    </row>
    <row r="32" spans="1:6" x14ac:dyDescent="0.35">
      <c r="A32"/>
    </row>
    <row r="33" spans="1:6" x14ac:dyDescent="0.35">
      <c r="A33"/>
    </row>
    <row r="34" spans="1:6" x14ac:dyDescent="0.35">
      <c r="A34"/>
    </row>
    <row r="35" spans="1:6" x14ac:dyDescent="0.35">
      <c r="A35"/>
    </row>
    <row r="36" spans="1:6" x14ac:dyDescent="0.35">
      <c r="A36"/>
    </row>
    <row r="37" spans="1:6" x14ac:dyDescent="0.35">
      <c r="A37"/>
    </row>
    <row r="38" spans="1:6" x14ac:dyDescent="0.35">
      <c r="A38"/>
    </row>
    <row r="39" spans="1:6" x14ac:dyDescent="0.35">
      <c r="A39"/>
    </row>
    <row r="40" spans="1:6" x14ac:dyDescent="0.35">
      <c r="A40" s="3"/>
      <c r="B40" s="4"/>
      <c r="C40" s="4"/>
      <c r="D40" s="10"/>
      <c r="E40" s="10"/>
      <c r="F40" s="10"/>
    </row>
    <row r="41" spans="1:6" x14ac:dyDescent="0.35">
      <c r="A41" s="3"/>
      <c r="B41" s="4"/>
      <c r="C41" s="4"/>
    </row>
    <row r="42" spans="1:6" x14ac:dyDescent="0.35">
      <c r="A42" s="3"/>
      <c r="B42" s="11"/>
      <c r="C42" s="4"/>
    </row>
    <row r="43" spans="1:6" x14ac:dyDescent="0.35">
      <c r="A43" s="3"/>
      <c r="B43" s="4"/>
      <c r="C43" s="4"/>
    </row>
    <row r="44" spans="1:6" x14ac:dyDescent="0.35">
      <c r="A44" s="3"/>
      <c r="B44" s="4"/>
      <c r="C44" s="4"/>
      <c r="D44" s="4"/>
      <c r="E44" s="4"/>
      <c r="F44" s="4"/>
    </row>
    <row r="45" spans="1:6" x14ac:dyDescent="0.35">
      <c r="A45" s="3"/>
      <c r="B45" s="4"/>
      <c r="C45" s="4"/>
      <c r="D45" s="4"/>
      <c r="E45" s="4"/>
      <c r="F45" s="4"/>
    </row>
    <row r="46" spans="1:6" x14ac:dyDescent="0.35">
      <c r="A46" s="3"/>
      <c r="B46" s="4"/>
      <c r="C46" s="4"/>
      <c r="D46" s="4"/>
      <c r="E46" s="4"/>
      <c r="F46" s="4"/>
    </row>
    <row r="47" spans="1:6" x14ac:dyDescent="0.35">
      <c r="A47" s="3"/>
      <c r="B47" s="4"/>
      <c r="C47" s="4"/>
      <c r="D47" s="4"/>
      <c r="E47" s="4"/>
      <c r="F47" s="4"/>
    </row>
    <row r="48" spans="1:6" x14ac:dyDescent="0.35">
      <c r="A48" s="3"/>
      <c r="B48" s="4"/>
      <c r="C48" s="4"/>
      <c r="D48" s="4"/>
      <c r="E48" s="4"/>
      <c r="F48" s="4"/>
    </row>
    <row r="49" spans="1:7" x14ac:dyDescent="0.35">
      <c r="A49" s="3"/>
      <c r="B49" s="4"/>
      <c r="C49" s="4"/>
      <c r="D49" s="4"/>
      <c r="E49" s="4"/>
      <c r="F49" s="4"/>
      <c r="G49" s="14"/>
    </row>
    <row r="50" spans="1:7" x14ac:dyDescent="0.35">
      <c r="A50" s="3"/>
      <c r="B50" s="4"/>
      <c r="C50" s="4"/>
      <c r="D50" s="4"/>
      <c r="E50" s="4"/>
      <c r="F50" s="4"/>
    </row>
    <row r="51" spans="1:7" x14ac:dyDescent="0.35">
      <c r="A51" s="3"/>
      <c r="B51" s="4"/>
      <c r="C51" s="4"/>
      <c r="D51" s="4"/>
      <c r="E51" s="4"/>
      <c r="F51" s="4"/>
    </row>
  </sheetData>
  <dataValidations count="2">
    <dataValidation type="custom" allowBlank="1" showInputMessage="1" showErrorMessage="1" error="Do not edit" sqref="C8:C12" xr:uid="{8FB46C78-1CED-4150-912C-7BFFE69FEFDB}">
      <formula1 xml:space="preserve"> FALSE</formula1>
    </dataValidation>
    <dataValidation type="custom" allowBlank="1" showInputMessage="1" showErrorMessage="1" error="Do not edit" sqref="F14:F20" xr:uid="{65DC2B38-E924-41E1-84E7-9E7F9A4F67C2}">
      <formula1>FALSE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BFC98-5527-4FCC-BC7A-154E1DE7C98A}">
  <dimension ref="A1:G44"/>
  <sheetViews>
    <sheetView tabSelected="1" workbookViewId="0">
      <selection activeCell="F20" sqref="F20"/>
    </sheetView>
  </sheetViews>
  <sheetFormatPr defaultColWidth="10.6640625" defaultRowHeight="15.5" x14ac:dyDescent="0.35"/>
  <cols>
    <col min="1" max="1" width="6" style="2" customWidth="1"/>
    <col min="2" max="2" width="50.83203125" customWidth="1"/>
    <col min="3" max="3" width="42.25" customWidth="1"/>
    <col min="4" max="4" width="17.75" customWidth="1"/>
    <col min="5" max="5" width="16.9140625" customWidth="1"/>
    <col min="6" max="6" width="18.08203125" customWidth="1"/>
  </cols>
  <sheetData>
    <row r="1" spans="1:6" x14ac:dyDescent="0.35">
      <c r="A1" s="3"/>
      <c r="B1" s="4"/>
      <c r="C1" s="4"/>
      <c r="D1" s="4"/>
      <c r="E1" s="4"/>
      <c r="F1" s="4"/>
    </row>
    <row r="2" spans="1:6" x14ac:dyDescent="0.35">
      <c r="A2" s="5" t="s">
        <v>0</v>
      </c>
      <c r="B2" s="4"/>
      <c r="C2" s="6" t="s">
        <v>56</v>
      </c>
      <c r="D2" s="4"/>
      <c r="E2" s="4"/>
      <c r="F2" s="4"/>
    </row>
    <row r="3" spans="1:6" x14ac:dyDescent="0.35">
      <c r="A3" s="5"/>
      <c r="B3" s="4"/>
      <c r="C3" s="7" t="s">
        <v>33</v>
      </c>
      <c r="D3" s="4"/>
      <c r="E3" s="4"/>
      <c r="F3" s="4"/>
    </row>
    <row r="4" spans="1:6" x14ac:dyDescent="0.35">
      <c r="A4" s="5"/>
      <c r="B4" s="4"/>
      <c r="C4" s="4"/>
      <c r="D4" s="8"/>
      <c r="E4" s="8"/>
      <c r="F4" s="6"/>
    </row>
    <row r="5" spans="1:6" x14ac:dyDescent="0.35">
      <c r="A5" s="64" t="s">
        <v>3</v>
      </c>
      <c r="B5" s="21"/>
      <c r="C5" s="24" t="s">
        <v>1</v>
      </c>
      <c r="D5" s="21"/>
      <c r="E5" s="21"/>
      <c r="F5" s="4"/>
    </row>
    <row r="6" spans="1:6" x14ac:dyDescent="0.35">
      <c r="A6" s="25"/>
      <c r="B6" s="21"/>
      <c r="C6" s="21"/>
      <c r="D6" s="21"/>
      <c r="E6" s="21"/>
      <c r="F6" s="4"/>
    </row>
    <row r="7" spans="1:6" x14ac:dyDescent="0.35">
      <c r="A7" s="25"/>
      <c r="B7" s="21"/>
      <c r="C7" s="21"/>
      <c r="D7" s="21"/>
      <c r="E7" s="21"/>
      <c r="F7" s="4"/>
    </row>
    <row r="8" spans="1:6" x14ac:dyDescent="0.35">
      <c r="A8" s="25" t="s">
        <v>25</v>
      </c>
      <c r="B8" s="21" t="s">
        <v>26</v>
      </c>
      <c r="C8" s="34"/>
      <c r="D8" s="27">
        <f>'C - Dispensers'!F37</f>
        <v>0</v>
      </c>
      <c r="E8" s="27"/>
      <c r="F8" s="9"/>
    </row>
    <row r="9" spans="1:6" x14ac:dyDescent="0.35">
      <c r="A9" s="25" t="s">
        <v>30</v>
      </c>
      <c r="B9" s="21" t="s">
        <v>57</v>
      </c>
      <c r="C9" s="34"/>
      <c r="D9" s="27">
        <f>'D- Deep Cleaning'!F35</f>
        <v>0</v>
      </c>
      <c r="E9" s="27"/>
      <c r="F9" s="9"/>
    </row>
    <row r="10" spans="1:6" x14ac:dyDescent="0.35">
      <c r="A10" s="25" t="s">
        <v>58</v>
      </c>
      <c r="B10" s="21" t="s">
        <v>27</v>
      </c>
      <c r="C10" s="34"/>
      <c r="D10" s="27">
        <f>'E - Pest Control'!F18</f>
        <v>0</v>
      </c>
      <c r="E10" s="27"/>
      <c r="F10" s="9"/>
    </row>
    <row r="11" spans="1:6" x14ac:dyDescent="0.35">
      <c r="A11" s="25"/>
      <c r="B11" s="21"/>
      <c r="C11" s="21"/>
      <c r="D11" s="30"/>
      <c r="E11" s="30"/>
      <c r="F11" s="10"/>
    </row>
    <row r="12" spans="1:6" ht="20.5" customHeight="1" x14ac:dyDescent="0.35">
      <c r="A12" s="25"/>
      <c r="B12" s="21"/>
      <c r="C12" s="45" t="s">
        <v>29</v>
      </c>
      <c r="D12" s="46">
        <f>D8+D9+D10</f>
        <v>0</v>
      </c>
      <c r="E12" s="46"/>
      <c r="F12" s="12"/>
    </row>
    <row r="13" spans="1:6" ht="20.5" customHeight="1" x14ac:dyDescent="0.35">
      <c r="A13" s="25"/>
      <c r="B13" s="21"/>
      <c r="C13" s="26" t="s">
        <v>66</v>
      </c>
      <c r="D13" s="46">
        <f>D12*5</f>
        <v>0</v>
      </c>
      <c r="E13" s="46"/>
      <c r="F13" s="12"/>
    </row>
    <row r="14" spans="1:6" x14ac:dyDescent="0.35">
      <c r="A14" s="25"/>
      <c r="B14" s="28"/>
      <c r="C14" s="47" t="s">
        <v>15</v>
      </c>
      <c r="D14" s="30">
        <f>D13*0.15</f>
        <v>0</v>
      </c>
      <c r="E14" s="27"/>
      <c r="F14" s="9"/>
    </row>
    <row r="15" spans="1:6" x14ac:dyDescent="0.35">
      <c r="A15" s="25"/>
      <c r="B15" s="28"/>
      <c r="C15" s="38" t="s">
        <v>67</v>
      </c>
      <c r="D15" s="48">
        <f>D13+D14</f>
        <v>0</v>
      </c>
      <c r="E15" s="27"/>
      <c r="F15" s="9"/>
    </row>
    <row r="16" spans="1:6" x14ac:dyDescent="0.35">
      <c r="A16" s="25"/>
      <c r="B16" s="21"/>
      <c r="C16" s="34"/>
      <c r="D16" s="27"/>
      <c r="E16" s="27"/>
      <c r="F16" s="9"/>
    </row>
    <row r="17" spans="1:6" x14ac:dyDescent="0.35">
      <c r="A17" s="3"/>
      <c r="B17" s="4"/>
      <c r="C17" s="13"/>
      <c r="D17" s="9"/>
      <c r="E17" s="9"/>
      <c r="F17" s="9"/>
    </row>
    <row r="18" spans="1:6" x14ac:dyDescent="0.35">
      <c r="A18" s="3"/>
      <c r="B18" s="4"/>
      <c r="C18" s="13"/>
      <c r="D18" s="20"/>
      <c r="E18" s="20"/>
      <c r="F18" s="12"/>
    </row>
    <row r="19" spans="1:6" x14ac:dyDescent="0.35">
      <c r="A19" s="3"/>
      <c r="B19" s="4"/>
      <c r="C19" s="13"/>
      <c r="D19" s="12"/>
      <c r="E19" s="20"/>
      <c r="F19" s="12"/>
    </row>
    <row r="20" spans="1:6" x14ac:dyDescent="0.35">
      <c r="A20" s="3"/>
      <c r="B20" s="4"/>
      <c r="C20" s="4"/>
      <c r="D20" s="12"/>
      <c r="E20" s="12"/>
      <c r="F20" s="12"/>
    </row>
    <row r="21" spans="1:6" x14ac:dyDescent="0.35">
      <c r="A21" s="3"/>
      <c r="B21" s="4"/>
      <c r="C21" s="4"/>
      <c r="D21" s="12"/>
      <c r="E21" s="12"/>
      <c r="F21" s="12"/>
    </row>
    <row r="22" spans="1:6" x14ac:dyDescent="0.35">
      <c r="A22" s="3"/>
      <c r="B22" s="4"/>
      <c r="C22" s="4"/>
      <c r="D22" s="12"/>
      <c r="E22" s="12"/>
      <c r="F22" s="12"/>
    </row>
    <row r="23" spans="1:6" s="1" customFormat="1" ht="37.5" customHeight="1" x14ac:dyDescent="0.35">
      <c r="A23" s="18"/>
      <c r="B23" s="17"/>
      <c r="C23" s="18"/>
      <c r="D23" s="44"/>
      <c r="E23" s="44"/>
      <c r="F23" s="15"/>
    </row>
    <row r="24" spans="1:6" x14ac:dyDescent="0.35">
      <c r="A24" s="3"/>
      <c r="B24" s="4"/>
      <c r="C24" s="13"/>
      <c r="D24" s="12"/>
      <c r="E24" s="12"/>
      <c r="F24" s="12"/>
    </row>
    <row r="25" spans="1:6" x14ac:dyDescent="0.35">
      <c r="A25" s="3"/>
      <c r="B25" s="4"/>
      <c r="C25" s="13"/>
      <c r="D25" s="20"/>
      <c r="E25" s="20"/>
      <c r="F25" s="12"/>
    </row>
    <row r="26" spans="1:6" x14ac:dyDescent="0.35">
      <c r="A26" s="3"/>
      <c r="B26" s="4"/>
      <c r="C26" s="13"/>
      <c r="D26" s="20"/>
      <c r="E26" s="20"/>
      <c r="F26" s="12"/>
    </row>
    <row r="27" spans="1:6" x14ac:dyDescent="0.35">
      <c r="A27" s="3"/>
      <c r="B27" s="4"/>
      <c r="C27" s="13"/>
      <c r="D27" s="20"/>
      <c r="E27" s="20"/>
      <c r="F27" s="12"/>
    </row>
    <row r="28" spans="1:6" x14ac:dyDescent="0.35">
      <c r="A28" s="3"/>
      <c r="B28" s="4"/>
      <c r="C28" s="13"/>
      <c r="D28" s="20"/>
      <c r="E28" s="20"/>
      <c r="F28" s="12"/>
    </row>
    <row r="29" spans="1:6" x14ac:dyDescent="0.35">
      <c r="A29" s="3"/>
      <c r="B29" s="4"/>
      <c r="C29" s="13"/>
      <c r="D29" s="20"/>
      <c r="E29" s="12"/>
      <c r="F29" s="12"/>
    </row>
    <row r="30" spans="1:6" x14ac:dyDescent="0.35">
      <c r="A30" s="3"/>
      <c r="B30" s="4"/>
      <c r="C30" s="4"/>
      <c r="D30" s="12"/>
      <c r="E30" s="12"/>
      <c r="F30" s="12"/>
    </row>
    <row r="31" spans="1:6" x14ac:dyDescent="0.35">
      <c r="A31" s="3"/>
      <c r="B31" s="4"/>
      <c r="C31" s="4"/>
      <c r="D31" s="12"/>
      <c r="E31" s="12"/>
      <c r="F31" s="12"/>
    </row>
    <row r="32" spans="1:6" x14ac:dyDescent="0.35">
      <c r="A32" s="3"/>
      <c r="B32" s="4"/>
      <c r="C32" s="4"/>
      <c r="D32" s="10"/>
      <c r="E32" s="10"/>
      <c r="F32" s="10"/>
    </row>
    <row r="33" spans="1:7" x14ac:dyDescent="0.35">
      <c r="A33" s="3"/>
      <c r="B33" s="4"/>
      <c r="C33" s="4"/>
      <c r="D33" s="10"/>
      <c r="E33" s="10"/>
      <c r="F33" s="10"/>
    </row>
    <row r="34" spans="1:7" x14ac:dyDescent="0.35">
      <c r="A34" s="3"/>
      <c r="B34" s="4"/>
      <c r="C34" s="4"/>
      <c r="D34" s="6"/>
      <c r="E34" s="6"/>
      <c r="F34" s="10"/>
    </row>
    <row r="35" spans="1:7" x14ac:dyDescent="0.35">
      <c r="A35" s="3"/>
      <c r="B35" s="11"/>
      <c r="C35" s="4"/>
      <c r="D35" s="6"/>
      <c r="E35" s="6"/>
      <c r="F35" s="10"/>
    </row>
    <row r="36" spans="1:7" x14ac:dyDescent="0.35">
      <c r="A36" s="3"/>
      <c r="B36" s="4"/>
      <c r="C36" s="4"/>
      <c r="D36" s="15"/>
      <c r="E36" s="16"/>
      <c r="F36" s="10"/>
    </row>
    <row r="37" spans="1:7" x14ac:dyDescent="0.35">
      <c r="A37" s="3"/>
      <c r="B37" s="4"/>
      <c r="C37" s="4"/>
      <c r="D37" s="4"/>
      <c r="E37" s="4"/>
      <c r="F37" s="4"/>
    </row>
    <row r="38" spans="1:7" x14ac:dyDescent="0.35">
      <c r="A38" s="3"/>
      <c r="B38" s="4"/>
      <c r="C38" s="4"/>
      <c r="D38" s="4"/>
      <c r="E38" s="4"/>
      <c r="F38" s="4"/>
    </row>
    <row r="39" spans="1:7" x14ac:dyDescent="0.35">
      <c r="A39" s="3"/>
      <c r="B39" s="4"/>
      <c r="C39" s="4"/>
      <c r="D39" s="4"/>
      <c r="E39" s="4"/>
      <c r="F39" s="4"/>
    </row>
    <row r="40" spans="1:7" x14ac:dyDescent="0.35">
      <c r="A40" s="3"/>
      <c r="B40" s="4"/>
      <c r="C40" s="4"/>
      <c r="D40" s="4"/>
      <c r="E40" s="4"/>
      <c r="F40" s="4"/>
    </row>
    <row r="41" spans="1:7" x14ac:dyDescent="0.35">
      <c r="A41" s="3"/>
      <c r="B41" s="4"/>
      <c r="C41" s="4"/>
      <c r="D41" s="4"/>
      <c r="E41" s="4"/>
      <c r="F41" s="4"/>
    </row>
    <row r="42" spans="1:7" x14ac:dyDescent="0.35">
      <c r="A42" s="3"/>
      <c r="B42" s="4"/>
      <c r="C42" s="4"/>
      <c r="D42" s="4"/>
      <c r="E42" s="4"/>
      <c r="F42" s="4"/>
      <c r="G42" s="14"/>
    </row>
    <row r="43" spans="1:7" x14ac:dyDescent="0.35">
      <c r="A43" s="3"/>
      <c r="B43" s="4"/>
      <c r="C43" s="4"/>
      <c r="D43" s="4"/>
      <c r="E43" s="4"/>
      <c r="F43" s="4"/>
    </row>
    <row r="44" spans="1:7" x14ac:dyDescent="0.35">
      <c r="A44" s="3"/>
      <c r="B44" s="4"/>
      <c r="C44" s="4"/>
      <c r="D44" s="4"/>
      <c r="E44" s="4"/>
      <c r="F44" s="4"/>
    </row>
  </sheetData>
  <dataValidations count="1">
    <dataValidation type="custom" allowBlank="1" showInputMessage="1" showErrorMessage="1" error="Do not edit" sqref="D8:D15" xr:uid="{A818F64D-4EED-452A-9D3E-7DA5409E1399}">
      <formula1>FALSE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 - Dispensers</vt:lpstr>
      <vt:lpstr>D- Deep Cleaning</vt:lpstr>
      <vt:lpstr>E - Pest Control</vt:lpstr>
      <vt:lpstr>F- Summary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Wagner</dc:creator>
  <cp:lastModifiedBy>Refilwe Mutlane</cp:lastModifiedBy>
  <cp:lastPrinted>2023-05-19T06:31:38Z</cp:lastPrinted>
  <dcterms:created xsi:type="dcterms:W3CDTF">2023-05-17T02:54:08Z</dcterms:created>
  <dcterms:modified xsi:type="dcterms:W3CDTF">2026-09-25T13:36:38Z</dcterms:modified>
</cp:coreProperties>
</file>